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.fatkullina\Desktop\Трубы ПНД, ПВД, ПВХ\ПВХ\"/>
    </mc:Choice>
  </mc:AlternateContent>
  <bookViews>
    <workbookView xWindow="240" yWindow="36" windowWidth="19440" windowHeight="10116"/>
  </bookViews>
  <sheets>
    <sheet name="Лист1" sheetId="1" r:id="rId1"/>
    <sheet name="XLR_NoRangeSheet" sheetId="2" state="veryHidden" r:id="rId2"/>
  </sheets>
  <definedNames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Лист1!$A$8:$L$22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H22" i="1" l="1"/>
  <c r="G22" i="1"/>
  <c r="L1" i="1"/>
  <c r="J22" i="1" l="1"/>
  <c r="I22" i="1"/>
  <c r="F22" i="1"/>
  <c r="E22" i="1"/>
  <c r="B21" i="1"/>
  <c r="B20" i="1"/>
  <c r="B19" i="1"/>
  <c r="B18" i="1"/>
  <c r="B16" i="1"/>
  <c r="B15" i="1"/>
  <c r="B14" i="1"/>
  <c r="B13" i="1"/>
  <c r="B12" i="1"/>
  <c r="B11" i="1"/>
  <c r="B10" i="1"/>
  <c r="B9" i="1"/>
  <c r="B8" i="1"/>
  <c r="B5" i="2"/>
  <c r="C4" i="1"/>
  <c r="L3" i="1"/>
</calcChain>
</file>

<file path=xl/sharedStrings.xml><?xml version="1.0" encoding="utf-8"?>
<sst xmlns="http://schemas.openxmlformats.org/spreadsheetml/2006/main" count="88" uniqueCount="49">
  <si>
    <t>№ п.п.</t>
  </si>
  <si>
    <t>Eд.изм</t>
  </si>
  <si>
    <t>Наименование товара</t>
  </si>
  <si>
    <t>ЛОТ</t>
  </si>
  <si>
    <t>График доставки</t>
  </si>
  <si>
    <t>1 кв</t>
  </si>
  <si>
    <t>Январь</t>
  </si>
  <si>
    <t>Февраль</t>
  </si>
  <si>
    <t>Март</t>
  </si>
  <si>
    <t>2 кв</t>
  </si>
  <si>
    <t>Апрель</t>
  </si>
  <si>
    <t>Май</t>
  </si>
  <si>
    <t>Июнь</t>
  </si>
  <si>
    <t>Филиал</t>
  </si>
  <si>
    <t>Адрес и контактное лицо</t>
  </si>
  <si>
    <t>Итого</t>
  </si>
  <si>
    <t>4.2, Developer  (build 122-D7)</t>
  </si>
  <si>
    <t>Query1</t>
  </si>
  <si>
    <t>Республика Башкортостан</t>
  </si>
  <si>
    <t>Поставка трубы ПВХ,</t>
  </si>
  <si>
    <t>Бедыс Н.А., тел. , эл.почта:</t>
  </si>
  <si>
    <t/>
  </si>
  <si>
    <t>Шиц Дмитрий Васильевич, тел. (347) 221-55-97</t>
  </si>
  <si>
    <t>Поставка трубы ПВХ</t>
  </si>
  <si>
    <t>31.12.2015</t>
  </si>
  <si>
    <t>Фаткуллина Гульнара Рифатовна</t>
  </si>
  <si>
    <t>(347)221-56-63</t>
  </si>
  <si>
    <t>Отдел капитального строительства (ОКС)</t>
  </si>
  <si>
    <t>Приложение 1.2</t>
  </si>
  <si>
    <t>СКОБА МЕТАЛИЧЕСКАЯ 2-ЛАПКОВАЯ D-50MM</t>
  </si>
  <si>
    <t>шт</t>
  </si>
  <si>
    <t>Белорецкий МУЭС</t>
  </si>
  <si>
    <t>Бирский МУЭС</t>
  </si>
  <si>
    <t>Мелеузовский МУЭС</t>
  </si>
  <si>
    <t>Стерлитамакский МУЭС</t>
  </si>
  <si>
    <t>Туймазинский МУЭС</t>
  </si>
  <si>
    <t>Центр технической эксплуатации</t>
  </si>
  <si>
    <t>ТРУБА ПВХ D-50 *2,7MM</t>
  </si>
  <si>
    <t>м</t>
  </si>
  <si>
    <t>Башинформсвязь ОАО</t>
  </si>
  <si>
    <t>Сибайский МУЭС</t>
  </si>
  <si>
    <t xml:space="preserve">г.Бирск ул Бурновская д.10 
Ульданов Флюр Халяфович  сот 8-9272381395                               Зам директора Юрий Алексеевич 89173483781
</t>
  </si>
  <si>
    <t xml:space="preserve">г.Белорецк ул. Ленина д.41
Кузнецов Дмитрий Николаевич                                                          т .раб 8(34792) 5-12-35.сот 8-9051808865
</t>
  </si>
  <si>
    <t xml:space="preserve">г.Сибай ул Индустриальное шоссе д 2
 Устьянцева Любовь Александровна                                                      р.т 8(34775)23496 сот 89279417186
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</si>
  <si>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</si>
  <si>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 xml:space="preserve">г.Туймазы .ул Гафурова, д.60
Хисматуллин Венер Сахабутдинович.              тел.8-3478253821.сот.89063736539
Николаичев Александр Павлович 
 сот 8-9018173670
</t>
  </si>
  <si>
    <t>г.Уфа ул .Каспийская, д. 14
Иксанова Флюра Сагитовна  сот. 8-905-352-77-79              Савельева Мария Владимировна сот 8/347/2746212                                              Подгорная Резеда Рифгатовна                            284-81-57; 284-85-60</t>
  </si>
  <si>
    <t xml:space="preserve">г.Мелеуз .ул.Воровского д.2
Киреева Венера т.р 8(34764)33025,                                                      сот 8-9371692391,                                                                         зам. директора  Латыпов Наиль Вахитович                    сот 8-9018173556
</t>
  </si>
  <si>
    <t xml:space="preserve">г.Мелеуз .ул.Воровского д.2
Киреева Венера т.р 8(34764)33025,                                                      сот 8-9371692391,                                                                   зам. директора  Латыпов Наиль Вахитович                    сот 8-9018173556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</si>
</sst>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/>
    <xf numFmtId="164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/>
    </xf>
    <xf numFmtId="0" fontId="2" fillId="0" borderId="4" xfId="0" applyFont="1" applyBorder="1"/>
    <xf numFmtId="0" fontId="0" fillId="0" borderId="0" xfId="0" quotePrefix="1"/>
    <xf numFmtId="49" fontId="0" fillId="0" borderId="0" xfId="0" applyNumberFormat="1"/>
    <xf numFmtId="49" fontId="2" fillId="0" borderId="4" xfId="0" applyNumberFormat="1" applyFont="1" applyBorder="1" applyAlignment="1">
      <alignment horizontal="right"/>
    </xf>
    <xf numFmtId="0" fontId="0" fillId="0" borderId="1" xfId="0" applyNumberFormat="1" applyBorder="1" applyAlignment="1">
      <alignment horizontal="right" vertical="top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40"/>
  <sheetViews>
    <sheetView tabSelected="1" zoomScale="80" zoomScaleNormal="80" workbookViewId="0">
      <selection activeCell="C34" sqref="C34"/>
    </sheetView>
  </sheetViews>
  <sheetFormatPr defaultRowHeight="14.4" x14ac:dyDescent="0.3"/>
  <cols>
    <col min="1" max="1" width="0.88671875" customWidth="1"/>
    <col min="2" max="2" width="8.44140625" customWidth="1"/>
    <col min="3" max="3" width="26.44140625" customWidth="1"/>
    <col min="8" max="8" width="9.109375" style="6"/>
    <col min="10" max="10" width="9.109375" style="9"/>
    <col min="11" max="11" width="19.5546875" style="7" customWidth="1"/>
    <col min="12" max="12" width="46.5546875" customWidth="1"/>
    <col min="13" max="13" width="3.33203125" customWidth="1"/>
    <col min="22" max="25" width="9.109375" style="9"/>
  </cols>
  <sheetData>
    <row r="1" spans="1:17" x14ac:dyDescent="0.3">
      <c r="L1" s="16" t="str">
        <f>Query1_PRIL_NOMER</f>
        <v>Приложение 1.2</v>
      </c>
    </row>
    <row r="2" spans="1:17" ht="15.6" x14ac:dyDescent="0.3">
      <c r="B2" s="39" t="s">
        <v>4</v>
      </c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7" s="9" customFormat="1" ht="15.6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16" t="str">
        <f>Query1_UA2NAME</f>
        <v>Отдел капитального строительства (ОКС)</v>
      </c>
    </row>
    <row r="4" spans="1:17" x14ac:dyDescent="0.3">
      <c r="B4" t="s">
        <v>3</v>
      </c>
      <c r="C4" s="30" t="str">
        <f>Query1_NOTE</f>
        <v>Поставка трубы ПВХ</v>
      </c>
      <c r="D4" s="31"/>
      <c r="E4" s="31"/>
      <c r="F4" s="31"/>
      <c r="G4" s="31"/>
      <c r="H4" s="31"/>
    </row>
    <row r="5" spans="1:17" s="10" customFormat="1" ht="15" customHeight="1" x14ac:dyDescent="0.3">
      <c r="B5" s="32" t="s">
        <v>0</v>
      </c>
      <c r="C5" s="32" t="s">
        <v>2</v>
      </c>
      <c r="D5" s="32" t="s">
        <v>1</v>
      </c>
      <c r="E5" s="33" t="s">
        <v>5</v>
      </c>
      <c r="F5" s="34"/>
      <c r="G5" s="35"/>
      <c r="H5" s="33" t="s">
        <v>9</v>
      </c>
      <c r="I5" s="34"/>
      <c r="J5" s="35"/>
      <c r="K5" s="36" t="s">
        <v>13</v>
      </c>
      <c r="L5" s="32" t="s">
        <v>14</v>
      </c>
    </row>
    <row r="6" spans="1:17" s="11" customFormat="1" ht="64.5" customHeight="1" x14ac:dyDescent="0.3">
      <c r="B6" s="32"/>
      <c r="C6" s="32"/>
      <c r="D6" s="32"/>
      <c r="E6" s="8" t="s">
        <v>6</v>
      </c>
      <c r="F6" s="8" t="s">
        <v>7</v>
      </c>
      <c r="G6" s="8" t="s">
        <v>8</v>
      </c>
      <c r="H6" s="8" t="s">
        <v>10</v>
      </c>
      <c r="I6" s="8" t="s">
        <v>11</v>
      </c>
      <c r="J6" s="8" t="s">
        <v>12</v>
      </c>
      <c r="K6" s="37"/>
      <c r="L6" s="32"/>
    </row>
    <row r="7" spans="1:17" s="10" customFormat="1" x14ac:dyDescent="0.3">
      <c r="B7" s="12">
        <v>1</v>
      </c>
      <c r="C7" s="12">
        <v>3</v>
      </c>
      <c r="D7" s="12">
        <v>6</v>
      </c>
      <c r="E7" s="12">
        <v>7</v>
      </c>
      <c r="F7" s="12">
        <v>8</v>
      </c>
      <c r="G7" s="12">
        <v>9</v>
      </c>
      <c r="H7" s="12">
        <v>10</v>
      </c>
      <c r="I7" s="12">
        <v>11</v>
      </c>
      <c r="J7" s="18">
        <v>12</v>
      </c>
      <c r="K7" s="12">
        <v>19</v>
      </c>
      <c r="L7" s="12">
        <v>20</v>
      </c>
    </row>
    <row r="8" spans="1:17" ht="63.6" customHeight="1" x14ac:dyDescent="0.3">
      <c r="A8" s="9"/>
      <c r="B8" s="5">
        <f t="shared" ref="B8:B21" si="0">ROW()-6</f>
        <v>2</v>
      </c>
      <c r="C8" s="1" t="s">
        <v>29</v>
      </c>
      <c r="D8" s="4" t="s">
        <v>30</v>
      </c>
      <c r="E8" s="24"/>
      <c r="F8" s="24"/>
      <c r="G8" s="29">
        <v>324</v>
      </c>
      <c r="H8" s="24"/>
      <c r="I8" s="24"/>
      <c r="J8" s="24"/>
      <c r="K8" s="23" t="s">
        <v>31</v>
      </c>
      <c r="L8" s="38" t="s">
        <v>42</v>
      </c>
      <c r="N8" s="9"/>
    </row>
    <row r="9" spans="1:17" ht="58.8" customHeight="1" x14ac:dyDescent="0.3">
      <c r="A9" s="9"/>
      <c r="B9" s="5">
        <f t="shared" si="0"/>
        <v>3</v>
      </c>
      <c r="C9" s="1" t="s">
        <v>29</v>
      </c>
      <c r="D9" s="4" t="s">
        <v>30</v>
      </c>
      <c r="E9" s="24"/>
      <c r="F9" s="24"/>
      <c r="G9" s="24">
        <v>400</v>
      </c>
      <c r="H9" s="24">
        <v>500</v>
      </c>
      <c r="I9" s="29">
        <v>1290</v>
      </c>
      <c r="J9" s="24"/>
      <c r="K9" s="23" t="s">
        <v>32</v>
      </c>
      <c r="L9" s="38" t="s">
        <v>41</v>
      </c>
    </row>
    <row r="10" spans="1:17" s="9" customFormat="1" ht="82.2" customHeight="1" x14ac:dyDescent="0.3">
      <c r="B10" s="5">
        <f t="shared" si="0"/>
        <v>4</v>
      </c>
      <c r="C10" s="1" t="s">
        <v>29</v>
      </c>
      <c r="D10" s="4" t="s">
        <v>30</v>
      </c>
      <c r="E10" s="24"/>
      <c r="F10" s="24"/>
      <c r="G10" s="24"/>
      <c r="H10" s="29">
        <v>480</v>
      </c>
      <c r="I10" s="24"/>
      <c r="J10" s="24"/>
      <c r="K10" s="23" t="s">
        <v>33</v>
      </c>
      <c r="L10" s="38" t="s">
        <v>47</v>
      </c>
    </row>
    <row r="11" spans="1:17" s="13" customFormat="1" ht="85.2" customHeight="1" x14ac:dyDescent="0.3">
      <c r="A11" s="9"/>
      <c r="B11" s="5">
        <f t="shared" si="0"/>
        <v>5</v>
      </c>
      <c r="C11" s="1" t="s">
        <v>29</v>
      </c>
      <c r="D11" s="4" t="s">
        <v>30</v>
      </c>
      <c r="E11" s="24"/>
      <c r="F11" s="24"/>
      <c r="G11" s="24">
        <v>2200</v>
      </c>
      <c r="H11" s="24"/>
      <c r="I11" s="24"/>
      <c r="J11" s="24"/>
      <c r="K11" s="23" t="s">
        <v>34</v>
      </c>
      <c r="L11" s="38" t="s">
        <v>44</v>
      </c>
    </row>
    <row r="12" spans="1:17" s="13" customFormat="1" ht="82.8" customHeight="1" x14ac:dyDescent="0.3">
      <c r="A12" s="9"/>
      <c r="B12" s="5">
        <f t="shared" si="0"/>
        <v>6</v>
      </c>
      <c r="C12" s="1" t="s">
        <v>29</v>
      </c>
      <c r="D12" s="4" t="s">
        <v>30</v>
      </c>
      <c r="E12" s="24"/>
      <c r="F12" s="24"/>
      <c r="G12" s="24">
        <v>1254</v>
      </c>
      <c r="H12" s="24">
        <v>360</v>
      </c>
      <c r="I12" s="24">
        <v>180</v>
      </c>
      <c r="J12" s="24"/>
      <c r="K12" s="23" t="s">
        <v>35</v>
      </c>
      <c r="L12" s="1" t="s">
        <v>45</v>
      </c>
    </row>
    <row r="13" spans="1:17" s="13" customFormat="1" ht="76.8" customHeight="1" x14ac:dyDescent="0.3">
      <c r="A13" s="9"/>
      <c r="B13" s="5">
        <f t="shared" si="0"/>
        <v>7</v>
      </c>
      <c r="C13" s="1" t="s">
        <v>29</v>
      </c>
      <c r="D13" s="4" t="s">
        <v>30</v>
      </c>
      <c r="E13" s="24"/>
      <c r="F13" s="24"/>
      <c r="G13" s="24">
        <v>1415</v>
      </c>
      <c r="H13" s="24"/>
      <c r="I13" s="24">
        <v>400</v>
      </c>
      <c r="J13" s="24"/>
      <c r="K13" s="23" t="s">
        <v>36</v>
      </c>
      <c r="L13" s="38" t="s">
        <v>46</v>
      </c>
    </row>
    <row r="14" spans="1:17" s="13" customFormat="1" ht="69" customHeight="1" x14ac:dyDescent="0.3">
      <c r="A14" s="9"/>
      <c r="B14" s="5">
        <f t="shared" si="0"/>
        <v>8</v>
      </c>
      <c r="C14" s="1" t="s">
        <v>37</v>
      </c>
      <c r="D14" s="4" t="s">
        <v>38</v>
      </c>
      <c r="E14" s="24"/>
      <c r="F14" s="24"/>
      <c r="G14" s="24">
        <v>750</v>
      </c>
      <c r="H14" s="24"/>
      <c r="I14" s="24">
        <v>750</v>
      </c>
      <c r="J14" s="24"/>
      <c r="K14" s="23" t="s">
        <v>39</v>
      </c>
      <c r="L14" s="38" t="s">
        <v>46</v>
      </c>
      <c r="M14" s="2"/>
      <c r="N14" s="2"/>
      <c r="O14" s="2"/>
      <c r="P14" s="2"/>
      <c r="Q14" s="2"/>
    </row>
    <row r="15" spans="1:17" s="13" customFormat="1" ht="61.2" customHeight="1" x14ac:dyDescent="0.3">
      <c r="A15" s="9"/>
      <c r="B15" s="5">
        <f t="shared" si="0"/>
        <v>9</v>
      </c>
      <c r="C15" s="1" t="s">
        <v>37</v>
      </c>
      <c r="D15" s="4" t="s">
        <v>38</v>
      </c>
      <c r="E15" s="24"/>
      <c r="F15" s="24"/>
      <c r="G15" s="24">
        <v>250</v>
      </c>
      <c r="H15" s="24"/>
      <c r="I15" s="24"/>
      <c r="J15" s="24"/>
      <c r="K15" s="23" t="s">
        <v>31</v>
      </c>
      <c r="L15" s="38" t="s">
        <v>42</v>
      </c>
    </row>
    <row r="16" spans="1:17" s="13" customFormat="1" ht="57.6" x14ac:dyDescent="0.3">
      <c r="A16" s="9"/>
      <c r="B16" s="5">
        <f t="shared" si="0"/>
        <v>10</v>
      </c>
      <c r="C16" s="1" t="s">
        <v>37</v>
      </c>
      <c r="D16" s="4" t="s">
        <v>38</v>
      </c>
      <c r="E16" s="24"/>
      <c r="F16" s="24"/>
      <c r="G16" s="24"/>
      <c r="H16" s="24"/>
      <c r="I16" s="29">
        <v>850</v>
      </c>
      <c r="J16" s="24"/>
      <c r="K16" s="23" t="s">
        <v>32</v>
      </c>
      <c r="L16" s="38" t="s">
        <v>41</v>
      </c>
    </row>
    <row r="17" spans="1:12" s="13" customFormat="1" ht="86.4" x14ac:dyDescent="0.3">
      <c r="A17" s="9"/>
      <c r="B17" s="5">
        <v>11</v>
      </c>
      <c r="C17" s="1" t="s">
        <v>37</v>
      </c>
      <c r="D17" s="4" t="s">
        <v>38</v>
      </c>
      <c r="E17" s="24"/>
      <c r="F17" s="24"/>
      <c r="G17" s="24"/>
      <c r="H17" s="29">
        <v>395</v>
      </c>
      <c r="I17" s="24"/>
      <c r="J17" s="24"/>
      <c r="K17" s="23" t="s">
        <v>33</v>
      </c>
      <c r="L17" s="38" t="s">
        <v>48</v>
      </c>
    </row>
    <row r="18" spans="1:12" s="13" customFormat="1" ht="57.6" x14ac:dyDescent="0.3">
      <c r="A18" s="9"/>
      <c r="B18" s="5">
        <f t="shared" si="0"/>
        <v>12</v>
      </c>
      <c r="C18" s="1" t="s">
        <v>37</v>
      </c>
      <c r="D18" s="4" t="s">
        <v>38</v>
      </c>
      <c r="E18" s="24"/>
      <c r="F18" s="24"/>
      <c r="G18" s="24">
        <v>120</v>
      </c>
      <c r="H18" s="24">
        <v>30</v>
      </c>
      <c r="I18" s="24"/>
      <c r="J18" s="24"/>
      <c r="K18" s="23" t="s">
        <v>40</v>
      </c>
      <c r="L18" s="38" t="s">
        <v>43</v>
      </c>
    </row>
    <row r="19" spans="1:12" s="13" customFormat="1" ht="86.4" x14ac:dyDescent="0.3">
      <c r="A19" s="9"/>
      <c r="B19" s="5">
        <f t="shared" si="0"/>
        <v>13</v>
      </c>
      <c r="C19" s="1" t="s">
        <v>37</v>
      </c>
      <c r="D19" s="4" t="s">
        <v>38</v>
      </c>
      <c r="E19" s="24"/>
      <c r="F19" s="24"/>
      <c r="G19" s="24">
        <v>2000</v>
      </c>
      <c r="H19" s="24">
        <v>1500</v>
      </c>
      <c r="I19" s="24"/>
      <c r="J19" s="24"/>
      <c r="K19" s="23" t="s">
        <v>34</v>
      </c>
      <c r="L19" s="38" t="s">
        <v>44</v>
      </c>
    </row>
    <row r="20" spans="1:12" s="13" customFormat="1" ht="86.4" x14ac:dyDescent="0.3">
      <c r="A20" s="9"/>
      <c r="B20" s="5">
        <f t="shared" si="0"/>
        <v>14</v>
      </c>
      <c r="C20" s="1" t="s">
        <v>37</v>
      </c>
      <c r="D20" s="4" t="s">
        <v>38</v>
      </c>
      <c r="E20" s="24"/>
      <c r="F20" s="24"/>
      <c r="G20" s="24">
        <v>1210</v>
      </c>
      <c r="H20" s="24">
        <v>560</v>
      </c>
      <c r="I20" s="24">
        <v>60</v>
      </c>
      <c r="J20" s="24"/>
      <c r="K20" s="23" t="s">
        <v>35</v>
      </c>
      <c r="L20" s="1" t="s">
        <v>45</v>
      </c>
    </row>
    <row r="21" spans="1:12" s="13" customFormat="1" ht="75" customHeight="1" x14ac:dyDescent="0.3">
      <c r="A21" s="9"/>
      <c r="B21" s="5">
        <f t="shared" si="0"/>
        <v>15</v>
      </c>
      <c r="C21" s="1" t="s">
        <v>37</v>
      </c>
      <c r="D21" s="4" t="s">
        <v>38</v>
      </c>
      <c r="E21" s="24"/>
      <c r="F21" s="24"/>
      <c r="G21" s="29">
        <v>4791</v>
      </c>
      <c r="H21" s="24"/>
      <c r="I21" s="24">
        <v>200</v>
      </c>
      <c r="J21" s="24"/>
      <c r="K21" s="23" t="s">
        <v>36</v>
      </c>
      <c r="L21" s="38" t="s">
        <v>46</v>
      </c>
    </row>
    <row r="22" spans="1:12" s="13" customFormat="1" x14ac:dyDescent="0.3">
      <c r="A22" s="9"/>
      <c r="B22" s="14"/>
      <c r="C22" s="15"/>
      <c r="D22" s="25" t="s">
        <v>15</v>
      </c>
      <c r="E22" s="28">
        <f>SUM($E$8:$E$21)</f>
        <v>0</v>
      </c>
      <c r="F22" s="28">
        <f>SUM($F$8:$F$21)</f>
        <v>0</v>
      </c>
      <c r="G22" s="28">
        <f>SUM(G8:G21)</f>
        <v>14714</v>
      </c>
      <c r="H22" s="28">
        <f>SUM(H9:H21)</f>
        <v>3825</v>
      </c>
      <c r="I22" s="28">
        <f>SUM($I$8:$I$21)</f>
        <v>3730</v>
      </c>
      <c r="J22" s="28">
        <f>SUM($J$8:$J$21)</f>
        <v>0</v>
      </c>
      <c r="K22" s="17"/>
      <c r="L22" s="2"/>
    </row>
    <row r="23" spans="1:12" s="13" customFormat="1" x14ac:dyDescent="0.3">
      <c r="A23" s="9"/>
      <c r="C23" s="2"/>
      <c r="L23" s="2"/>
    </row>
    <row r="24" spans="1:12" s="13" customFormat="1" x14ac:dyDescent="0.3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 s="13" customFormat="1" x14ac:dyDescent="0.3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 x14ac:dyDescent="0.3">
      <c r="A26" s="13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3">
      <c r="A27" s="13"/>
      <c r="B27" s="22"/>
      <c r="C27" s="2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3">
      <c r="A28" s="13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 x14ac:dyDescent="0.3">
      <c r="A29" s="13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x14ac:dyDescent="0.3">
      <c r="A30" s="13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x14ac:dyDescent="0.3">
      <c r="A31" s="13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 x14ac:dyDescent="0.3">
      <c r="A32" s="13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x14ac:dyDescent="0.3">
      <c r="A33" s="13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 x14ac:dyDescent="0.3">
      <c r="A34" s="13"/>
      <c r="B34" s="20"/>
      <c r="C34" s="20"/>
      <c r="D34" s="19"/>
      <c r="E34" s="19"/>
      <c r="F34" s="19"/>
      <c r="G34" s="19"/>
      <c r="H34" s="19"/>
      <c r="I34" s="19"/>
      <c r="J34" s="19"/>
      <c r="K34" s="19"/>
      <c r="L34" s="19"/>
    </row>
    <row r="35" spans="1:12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1:12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1:12" x14ac:dyDescent="0.3">
      <c r="C38" s="3"/>
    </row>
    <row r="39" spans="1:12" x14ac:dyDescent="0.3">
      <c r="C39" s="3"/>
    </row>
    <row r="40" spans="1:12" x14ac:dyDescent="0.3">
      <c r="C40" s="3"/>
    </row>
  </sheetData>
  <mergeCells count="9">
    <mergeCell ref="B2:L2"/>
    <mergeCell ref="C4:H4"/>
    <mergeCell ref="B5:B6"/>
    <mergeCell ref="C5:C6"/>
    <mergeCell ref="L5:L6"/>
    <mergeCell ref="D5:D6"/>
    <mergeCell ref="E5:G5"/>
    <mergeCell ref="H5:J5"/>
    <mergeCell ref="K5:K6"/>
  </mergeCells>
  <pageMargins left="0.78740157480314965" right="0.39370078740157483" top="0.78740157480314965" bottom="0.39370078740157483" header="0.31496062992125984" footer="0.31496062992125984"/>
  <pageSetup paperSize="9" scale="8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05" sqref="A30005:R30006"/>
    </sheetView>
  </sheetViews>
  <sheetFormatPr defaultRowHeight="14.4" x14ac:dyDescent="0.3"/>
  <sheetData>
    <row r="5" spans="1:19" x14ac:dyDescent="0.3">
      <c r="A5" s="26" t="s">
        <v>16</v>
      </c>
      <c r="B5" t="e">
        <f>XLR_ERRNAME</f>
        <v>#NAME?</v>
      </c>
    </row>
    <row r="6" spans="1:19" x14ac:dyDescent="0.3">
      <c r="A6" t="s">
        <v>17</v>
      </c>
      <c r="B6">
        <v>7968</v>
      </c>
      <c r="C6" s="27" t="s">
        <v>18</v>
      </c>
      <c r="D6">
        <v>5358</v>
      </c>
      <c r="E6" s="27" t="s">
        <v>19</v>
      </c>
      <c r="F6" s="27" t="s">
        <v>20</v>
      </c>
      <c r="G6" s="27" t="s">
        <v>21</v>
      </c>
      <c r="H6" s="27" t="s">
        <v>21</v>
      </c>
      <c r="I6" s="27" t="s">
        <v>22</v>
      </c>
      <c r="J6" s="27" t="s">
        <v>23</v>
      </c>
      <c r="K6" s="27" t="s">
        <v>24</v>
      </c>
      <c r="L6" s="27" t="s">
        <v>25</v>
      </c>
      <c r="M6" s="27" t="s">
        <v>26</v>
      </c>
      <c r="N6" s="27" t="s">
        <v>21</v>
      </c>
      <c r="O6">
        <v>1655</v>
      </c>
      <c r="P6" s="27" t="s">
        <v>27</v>
      </c>
      <c r="Q6">
        <v>0</v>
      </c>
      <c r="R6" s="27" t="s">
        <v>21</v>
      </c>
      <c r="S6" s="27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Query2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Фаткуллина Гульнара Рифатовна</cp:lastModifiedBy>
  <cp:lastPrinted>2015-02-05T05:05:57Z</cp:lastPrinted>
  <dcterms:created xsi:type="dcterms:W3CDTF">2013-12-19T08:11:42Z</dcterms:created>
  <dcterms:modified xsi:type="dcterms:W3CDTF">2015-02-05T05:06:42Z</dcterms:modified>
</cp:coreProperties>
</file>